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I DOKUMENTI STARI\JAVNA NABAVA_2025\JN 02_2025_Uređenje nerazvrstane ceste u Kurjaku\"/>
    </mc:Choice>
  </mc:AlternateContent>
  <xr:revisionPtr revIDLastSave="0" documentId="13_ncr:1_{88FA7D04-8579-43B5-852A-D9A3AA8971ED}" xr6:coauthVersionLast="47" xr6:coauthVersionMax="47" xr10:uidLastSave="{00000000-0000-0000-0000-000000000000}"/>
  <bookViews>
    <workbookView xWindow="-120" yWindow="-120" windowWidth="29040" windowHeight="15720" xr2:uid="{0E425F4D-3A2D-4721-907B-EC8EB38CB306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69" i="1" l="1"/>
  <c r="F71" i="1"/>
  <c r="F85" i="1"/>
  <c r="F68" i="1"/>
  <c r="F55" i="1"/>
  <c r="F48" i="1"/>
  <c r="F41" i="1"/>
  <c r="F57" i="1"/>
  <c r="F82" i="1"/>
  <c r="F31" i="1"/>
  <c r="F33" i="1"/>
  <c r="F79" i="1"/>
  <c r="F25" i="1"/>
  <c r="F21" i="1"/>
  <c r="F88" i="1"/>
  <c r="F90" i="1"/>
  <c r="F92" i="1"/>
</calcChain>
</file>

<file path=xl/sharedStrings.xml><?xml version="1.0" encoding="utf-8"?>
<sst xmlns="http://schemas.openxmlformats.org/spreadsheetml/2006/main" count="77" uniqueCount="63">
  <si>
    <t>OPĆE NAPOMENE UZ TROŠKOVNIK</t>
  </si>
  <si>
    <t>a)</t>
  </si>
  <si>
    <t>b)</t>
  </si>
  <si>
    <t>c)</t>
  </si>
  <si>
    <t>d)</t>
  </si>
  <si>
    <t>e)</t>
  </si>
  <si>
    <t>UKUPNO</t>
  </si>
  <si>
    <r>
      <t>m</t>
    </r>
    <r>
      <rPr>
        <vertAlign val="superscript"/>
        <sz val="10"/>
        <rFont val="Arial"/>
        <family val="2"/>
        <charset val="238"/>
      </rPr>
      <t>2</t>
    </r>
  </si>
  <si>
    <t>Izvedba, kontrola kakvoće i obračun prema Općim tehničkim uvjetima za radove na cestama, IGH 2001. (OTU), 1. i 2. Poglavlje; odredba 2-16. i 2-16.1.</t>
  </si>
  <si>
    <t>1.</t>
  </si>
  <si>
    <t>2.</t>
  </si>
  <si>
    <t>3.</t>
  </si>
  <si>
    <t>A.</t>
  </si>
  <si>
    <r>
      <t>m</t>
    </r>
    <r>
      <rPr>
        <sz val="10"/>
        <color indexed="8"/>
        <rFont val="Arial"/>
        <charset val="238"/>
      </rPr>
      <t>²</t>
    </r>
  </si>
  <si>
    <r>
      <t>Obračun je u m</t>
    </r>
    <r>
      <rPr>
        <sz val="10"/>
        <color indexed="8"/>
        <rFont val="Arial"/>
        <charset val="238"/>
      </rPr>
      <t>²</t>
    </r>
    <r>
      <rPr>
        <sz val="10"/>
        <color indexed="8"/>
        <rFont val="Arial"/>
        <family val="2"/>
        <charset val="238"/>
      </rPr>
      <t xml:space="preserve"> vertikalne projekcije izrađene bankine.</t>
    </r>
  </si>
  <si>
    <t>U cijenu je uključena dobava i prijevoz, razastiranje, grubo i fino planiranje, te zbijanje do tražene zbijenosti kamenog materijala, debljine sloja i nagiba prema projektu odnosno uputi nadzornog inženjera u skladu sa OTU.</t>
  </si>
  <si>
    <t xml:space="preserve"> U zoni zahvata gdje  postoji podzemna infrastruktura ( instalacije) izvođač je obvezan u prisustvu nadzornog inženjera izvršiti pažljivo iskapnje radi utvrđivanja stvanog položaja te dubine  postojećih instalacija.U radove  uključena sanacija i zatrpavanje rova po utvrđivanju položaja instalacija. Navedeni radovi moraju biti uključeni u  jedinične cijene  troškovnika i neće se posebno obračunavati.</t>
  </si>
  <si>
    <t>Izrada bankina</t>
  </si>
  <si>
    <t>B.</t>
  </si>
  <si>
    <t>Obračun količina se  vrši prema troškovniku i jediničnim cijenama  prema stvarno izvedenim radovima iz troškovnika ili odobrenim  od strane nadzornog inženjera  u neto  iznosu  u skladu  s OTU za radove na cestama.</t>
  </si>
  <si>
    <t>Izvedba, kontrola kakvoće i obračun prema Općim tehničkim uvjetima za radove na cestama, IGH 2001. (OTU), 1. i 5. Poglavlje; odredbe 5-01; 5-01.1 do 5-01.4.</t>
  </si>
  <si>
    <t>m3</t>
  </si>
  <si>
    <t>Izrada nosivog (izravnavajućeg) sloja</t>
  </si>
  <si>
    <t>U cijeni je uključen sav rad, materijal te prijevozi, potrebni za potpuno dovršenje uređene i zbijene posteljice.</t>
  </si>
  <si>
    <t>Izvedba, kontrola kakvoće i obračun prema Općim tehničkim uvjetima za radove na cestama, IGH 2001. (OTU), 1. i 2. Poglavlje; odredba 2-10. i 2-10.3.</t>
  </si>
  <si>
    <t>m2</t>
  </si>
  <si>
    <t>Sanacija lokalno uništenog kolnika (ispuha)</t>
  </si>
  <si>
    <t>PRIPREMNI I ZEMLJANI RADOVI</t>
  </si>
  <si>
    <t>KOLNIČKA KONSTRUKCIJA</t>
  </si>
  <si>
    <t>UKUPNO PRIPREMNI I ZEMLJANI RADOVI</t>
  </si>
  <si>
    <t>UKUPNO KOLNIČKA KONSTRUKCIJA</t>
  </si>
  <si>
    <t>Pri izradi ponude izvoditelj je dužan uključiti sve troškove održavanja gradilište za vrijeme izvođenja radova (održavanje zelenila, prometne signalizacije, odvodnje gradilišta i sve ostalo potrebno za sigurno odvijanje prometa).Također u ponudu  uključena postava privremene prometne signalizacije za vrijeme trajanja radova, održavanje i uklanjanje po završetku svih radova.Navedene radove odnosno trošak potrebno je ukalkulirati u sve stavke prilikom izrade ponude jer se neće posebno obračunavati i priznavati</t>
  </si>
  <si>
    <t>Uklanjanje nadvišnih dijelova te čišćenje bankina i  rubova postojećeg kolnika</t>
  </si>
  <si>
    <t>Izrada posteljice od kamenog materijala</t>
  </si>
  <si>
    <t xml:space="preserve">Uređenje postojećeg kolnika ceste (posteljice)  od kamenog materijala,  ujednačene nosivosti, s poravnanjem preostalih vrhova stijena po potrebi poravnanje razastiranjem izravnavajućeg sloja od čistog sitnijeg kamenog materijala, te planiranjem i zbijanjem do tražene zbijenosti Ms &gt;40 MN/m2, </t>
  </si>
  <si>
    <t>Eventualno potrebni geodetski radovi  iskolčenje , profiliranje, obnavljanje i održavanje iskolčenih oznaka na terenu za  vrijeme trajanja građenja, odnosno do predaje građevine Naručitelju) i izrada snimke izvedenog stanja za izračun količina (dokaznica mjera) ako nisu iskazani posebnom stavkom troškovnika moraju biti uključeni u jedinične cijene svih stavaka troškovnika.</t>
  </si>
  <si>
    <t>U svim stavkama u kojima je potreban odvoz ili uključuju odvoz viška materijala na odlagalište, jedinične cijene moraju uključivati utovar, odvoz i istovar te sve  troškove i naknade za deponiranje, uključujući obavezu izvođača da pronađe odlagalište.</t>
  </si>
  <si>
    <t xml:space="preserve">Strojna izrada bitumeniziranog nosivo - habajućeg sloja  AC 16 surf 50/70 (BNHS), proizvedenog i ugrađenog po vrućem postupku, vrste bitumena i mješavine prema potvrđenom radnom sastavu.  </t>
  </si>
  <si>
    <t xml:space="preserve">Debljina bitumeniziranog nosivo - habajućeg sloja  5,0 cm u uvaljanom stanju.                              </t>
  </si>
  <si>
    <t>U cijenu je uključena dobava prethodno strojno proizvedene mješavine od kamenog brašna, kamenog materijala i bitumena kao veziva, nazivne veličine najvećeg zrna, vrste kamenog materijala i granulometrijskog sastava prema odredbama u projektu i u skladu prema OTU, te utovar, prijevoz, i strojna ugradba (razastiranje i zbijanje).</t>
  </si>
  <si>
    <t>Izvedba, kontrola kakvoće i obračun prema Općim tehničkim uvjetima za radove na cestama, IGH 2001. (OTU), 1. i 5. Poglavlje; odredbe 5-05; 5-05.1 do 5-05.7.</t>
  </si>
  <si>
    <t>C.</t>
  </si>
  <si>
    <t>OPREMA CESTE</t>
  </si>
  <si>
    <t>Postavljanje vertikalne prometne signalizacije</t>
  </si>
  <si>
    <t>Postavljanje nosača i prometnih znakova  veličine stranice 60 cm, prema projektu prometne opreme i signalizacije, a u skladu s Pravilnikom o prometnim znakovima, opremi i signalizaciji na cestama (NN br. 33/2005.) i HRN 1115, HRN EN 12899-1, HRN EN 1790.</t>
  </si>
  <si>
    <r>
      <t xml:space="preserve">U cijeni je uključena izrada betonskog temelja,dobava i ugradnja u betonski temelj nosača znakova od Fe pocinčanih cijevi promjera 63,5 mm te izrada i dobava  znakova s bojenjem i lijepljenjem folije (I. klase retrorefleksije prema HRN EN 1436:2001 en - </t>
    </r>
    <r>
      <rPr>
        <i/>
        <sz val="10"/>
        <color indexed="8"/>
        <rFont val="Arial"/>
        <family val="2"/>
        <charset val="238"/>
      </rPr>
      <t>engineer intesity</t>
    </r>
    <r>
      <rPr>
        <sz val="10"/>
        <color indexed="8"/>
        <rFont val="Arial"/>
        <family val="2"/>
        <charset val="238"/>
      </rPr>
      <t xml:space="preserve">), svi prijevozi, prijenosi i skladištenje, sav rad i materijal, te pričvrsni elementi i pribor za ugradnju po uvjetima iz projekta. </t>
    </r>
  </si>
  <si>
    <t>Obračun je po komadu pravilno izvedenih i  pričvršćenih znakova.</t>
  </si>
  <si>
    <t xml:space="preserve">Izvedba, kontrola kakvoće i obračun prema Općim tehničkim uvjetima za radove na cestama, IGH 2001. (OTU), </t>
  </si>
  <si>
    <t>Prometni znakovi izričitih naredbi</t>
  </si>
  <si>
    <t>kom</t>
  </si>
  <si>
    <t>OPREMA CESTE UKUPNO:</t>
  </si>
  <si>
    <t xml:space="preserve">Strojno i po potrebi ručno uklanjanje nadvišenih dijelova bankine i berme u sloju prosječne debljine 10 cm, prosječne širine  50 cm od ruba postojećeg  kolnika od kamenog materijala sa jedne strane odnosno 1m2  po metru dužnom  prometnice. Stavka obuhvaća utovar i odvoz uklonjenog materijala na deponiju, pronalazak deponije te sve troškove deponiranja. Obračun po m2 uklonjene bankine i berme </t>
  </si>
  <si>
    <t xml:space="preserve">Strojna izrada nosivog  sloja od zrnatog kamenog materijala kakvoće i granulometrije prema zahtjevima projekta i OTU, najvećeg zrna do 32 mm bez veziva, u prosječnoj debljini 15 cm u uvaljanom stanju.                                      </t>
  </si>
  <si>
    <t>U cijenu je uključena dobava kamenih prirodnih ili drobljenih zrnatih materijala kakvoće i granulometrije prema zahtjevima projekta i OTU, utovar, prijevoz, i ugradba (strojno razastiranje, planiranje i zbijanje do  modula stišljivosti  ili stupnja zbijenosti) Ms &gt;60 MN/m2 na uređenu i pripremljenu podlogu.</t>
  </si>
  <si>
    <t>Strojna izrada bitumeniziranog nosivo - habajućeg sloja prosječne širine 2,8 m debljine 5 cm</t>
  </si>
  <si>
    <t xml:space="preserve">Prometni znakovi obavijesti vođenja prometa </t>
  </si>
  <si>
    <t>Izrada bankina i bermi od  kamenog materijala najvećeg zrna 31,5 mm na uredno izvedenu i preuzetu podlogu, širine   0,30 m i  debljine 5-10 cm u zbijenom stanju .</t>
  </si>
  <si>
    <r>
      <t xml:space="preserve">                         </t>
    </r>
    <r>
      <rPr>
        <b/>
        <sz val="14"/>
        <color indexed="8"/>
        <rFont val="Arial"/>
        <family val="2"/>
        <charset val="238"/>
      </rPr>
      <t xml:space="preserve">           DIONICA 1  REKAPITULACIJA </t>
    </r>
  </si>
  <si>
    <t xml:space="preserve">Zamjena slabonosivog tla tj.sanacija ispuha što obuhvaća iskop  na oštećenom dijelu i trupa kolnika u debljini 40 cm,utovar i odvoz iskopanog materijala na deponiju koju izvođač pronalazi sam,planiranje i zbijanje posteljice (Ms &gt; 30 MN/m2),zatim dobavu,ugradnju i zbijanje drobljenog kamenog materijala frakcije 0-64 mm u konstrukciju kolnika debljine 40 cm zbijenosti  (Ms &gt;60 MN/m2). </t>
  </si>
  <si>
    <t>PDV</t>
  </si>
  <si>
    <t>SVEUKUPNO</t>
  </si>
  <si>
    <t xml:space="preserve">NERAZVRSTANA  CESTA  KURJAK (MATIĆ) 
 TROŠKOVNIK RADOVA OJAČANJA KOLNIKA I ZAMJENE KOLNIČKOG ZASTORA  NOVIM ASFALTNIM SLOJEM PROSJEČNE ŠIRINE 2,8 m                                                                                             </t>
  </si>
  <si>
    <t xml:space="preserve">DIONICA 1  duljine L=780 m                                                                                                 (od križanja sa ŽC 5196 do nadvožnjaka na obilaznici državne ceste D1 )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</si>
</sst>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charset val="238"/>
    </font>
    <font>
      <sz val="12"/>
      <name val="Arial"/>
      <family val="2"/>
      <charset val="238"/>
    </font>
    <font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1" fillId="0" borderId="0" xfId="0" applyFont="1"/>
    <xf numFmtId="4" fontId="1" fillId="0" borderId="0" xfId="0" applyNumberFormat="1" applyFont="1"/>
    <xf numFmtId="0" fontId="0" fillId="0" borderId="0" xfId="0" applyAlignment="1">
      <alignment horizontal="center" vertical="top"/>
    </xf>
    <xf numFmtId="4" fontId="0" fillId="0" borderId="0" xfId="0" applyNumberFormat="1"/>
    <xf numFmtId="4" fontId="4" fillId="0" borderId="0" xfId="0" applyNumberFormat="1" applyFont="1"/>
    <xf numFmtId="0" fontId="5" fillId="0" borderId="0" xfId="0" applyFont="1"/>
    <xf numFmtId="0" fontId="7" fillId="0" borderId="0" xfId="0" applyFont="1"/>
    <xf numFmtId="0" fontId="9" fillId="0" borderId="0" xfId="0" applyFont="1"/>
    <xf numFmtId="4" fontId="11" fillId="0" borderId="0" xfId="0" applyNumberFormat="1" applyFont="1"/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justify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wrapText="1"/>
    </xf>
    <xf numFmtId="4" fontId="7" fillId="0" borderId="1" xfId="0" applyNumberFormat="1" applyFont="1" applyBorder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1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justify"/>
    </xf>
    <xf numFmtId="0" fontId="6" fillId="0" borderId="0" xfId="0" applyFont="1"/>
    <xf numFmtId="0" fontId="6" fillId="0" borderId="3" xfId="0" applyFont="1" applyBorder="1"/>
    <xf numFmtId="0" fontId="15" fillId="0" borderId="2" xfId="0" applyFont="1" applyBorder="1"/>
    <xf numFmtId="164" fontId="15" fillId="0" borderId="2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0" fontId="6" fillId="0" borderId="3" xfId="0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2" fillId="0" borderId="0" xfId="0" applyFont="1" applyAlignment="1">
      <alignment horizontal="justify"/>
    </xf>
    <xf numFmtId="4" fontId="7" fillId="0" borderId="0" xfId="0" applyNumberFormat="1" applyFont="1"/>
    <xf numFmtId="0" fontId="7" fillId="0" borderId="4" xfId="0" applyFont="1" applyBorder="1"/>
    <xf numFmtId="164" fontId="7" fillId="0" borderId="4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7" fillId="0" borderId="4" xfId="0" applyNumberFormat="1" applyFont="1" applyBorder="1"/>
    <xf numFmtId="0" fontId="4" fillId="0" borderId="0" xfId="0" applyFont="1" applyAlignment="1">
      <alignment wrapText="1"/>
    </xf>
    <xf numFmtId="0" fontId="1" fillId="0" borderId="0" xfId="0" applyFont="1" applyAlignment="1">
      <alignment horizontal="justify" vertical="top"/>
    </xf>
    <xf numFmtId="0" fontId="15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5" fillId="0" borderId="0" xfId="0" applyFont="1"/>
    <xf numFmtId="164" fontId="15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5937-E0FF-4CC1-A3E5-A750AB64E909}">
  <dimension ref="A1:F99"/>
  <sheetViews>
    <sheetView tabSelected="1" topLeftCell="A31" zoomScaleNormal="100" workbookViewId="0">
      <selection activeCell="H16" sqref="H16"/>
    </sheetView>
  </sheetViews>
  <sheetFormatPr defaultRowHeight="12.75" x14ac:dyDescent="0.2"/>
  <cols>
    <col min="1" max="1" width="4.42578125" style="5" customWidth="1"/>
    <col min="2" max="2" width="48.28515625" customWidth="1"/>
    <col min="3" max="3" width="5.28515625" customWidth="1"/>
    <col min="4" max="4" width="10.85546875" style="30" customWidth="1"/>
    <col min="5" max="5" width="9.140625" style="33"/>
    <col min="6" max="6" width="14.5703125" style="6" customWidth="1"/>
    <col min="9" max="17" width="9.140625" customWidth="1"/>
    <col min="18" max="18" width="11.7109375" customWidth="1"/>
  </cols>
  <sheetData>
    <row r="1" spans="1:6" ht="69.75" customHeight="1" x14ac:dyDescent="0.25">
      <c r="B1" s="82" t="s">
        <v>61</v>
      </c>
      <c r="C1" s="82"/>
      <c r="D1" s="82"/>
      <c r="E1" s="82"/>
      <c r="F1" s="82"/>
    </row>
    <row r="2" spans="1:6" ht="30" customHeight="1" x14ac:dyDescent="0.2">
      <c r="B2" s="20"/>
      <c r="C2" s="20"/>
      <c r="D2" s="20"/>
      <c r="E2" s="20"/>
      <c r="F2" s="20"/>
    </row>
    <row r="3" spans="1:6" ht="15" customHeight="1" x14ac:dyDescent="0.25">
      <c r="B3" s="21" t="s">
        <v>0</v>
      </c>
      <c r="C3" s="20"/>
      <c r="D3" s="20"/>
      <c r="E3" s="20"/>
      <c r="F3" s="20"/>
    </row>
    <row r="4" spans="1:6" ht="10.5" customHeight="1" x14ac:dyDescent="0.2">
      <c r="A4" s="57"/>
      <c r="B4" s="58"/>
      <c r="C4" s="58"/>
      <c r="D4" s="58"/>
      <c r="E4" s="58"/>
      <c r="F4" s="20"/>
    </row>
    <row r="5" spans="1:6" ht="67.5" customHeight="1" x14ac:dyDescent="0.2">
      <c r="A5" s="59" t="s">
        <v>1</v>
      </c>
      <c r="B5" s="80" t="s">
        <v>35</v>
      </c>
      <c r="C5" s="80"/>
      <c r="D5" s="80"/>
      <c r="E5" s="80"/>
      <c r="F5" s="20"/>
    </row>
    <row r="6" spans="1:6" ht="12" customHeight="1" x14ac:dyDescent="0.2">
      <c r="A6" s="59"/>
      <c r="B6" s="58"/>
      <c r="C6" s="58"/>
      <c r="D6" s="58"/>
      <c r="E6" s="58"/>
      <c r="F6" s="20"/>
    </row>
    <row r="7" spans="1:6" ht="51" customHeight="1" x14ac:dyDescent="0.2">
      <c r="A7" s="59" t="s">
        <v>2</v>
      </c>
      <c r="B7" s="80" t="s">
        <v>19</v>
      </c>
      <c r="C7" s="80"/>
      <c r="D7" s="80"/>
      <c r="E7" s="80"/>
      <c r="F7" s="20"/>
    </row>
    <row r="8" spans="1:6" ht="10.5" customHeight="1" x14ac:dyDescent="0.2">
      <c r="A8" s="59"/>
      <c r="B8" s="58"/>
      <c r="C8" s="58"/>
      <c r="D8" s="58"/>
      <c r="E8" s="58"/>
      <c r="F8" s="20"/>
    </row>
    <row r="9" spans="1:6" ht="57" customHeight="1" x14ac:dyDescent="0.2">
      <c r="A9" s="59" t="s">
        <v>3</v>
      </c>
      <c r="B9" s="80" t="s">
        <v>36</v>
      </c>
      <c r="C9" s="80"/>
      <c r="D9" s="80"/>
      <c r="E9" s="80"/>
      <c r="F9" s="20"/>
    </row>
    <row r="10" spans="1:6" ht="9" customHeight="1" x14ac:dyDescent="0.2">
      <c r="A10" s="59"/>
      <c r="B10" s="58"/>
      <c r="C10" s="58"/>
      <c r="D10" s="58"/>
      <c r="E10" s="58"/>
      <c r="F10" s="20"/>
    </row>
    <row r="11" spans="1:6" ht="78" customHeight="1" x14ac:dyDescent="0.2">
      <c r="A11" s="59" t="s">
        <v>4</v>
      </c>
      <c r="B11" s="80" t="s">
        <v>16</v>
      </c>
      <c r="C11" s="81"/>
      <c r="D11" s="81"/>
      <c r="E11" s="81"/>
      <c r="F11" s="20"/>
    </row>
    <row r="12" spans="1:6" ht="6.75" customHeight="1" x14ac:dyDescent="0.2">
      <c r="A12" s="59"/>
      <c r="B12" s="58"/>
      <c r="C12" s="58"/>
      <c r="D12" s="58"/>
      <c r="E12" s="58"/>
      <c r="F12" s="20"/>
    </row>
    <row r="13" spans="1:6" ht="101.25" customHeight="1" x14ac:dyDescent="0.2">
      <c r="A13" s="59" t="s">
        <v>5</v>
      </c>
      <c r="B13" s="80" t="s">
        <v>31</v>
      </c>
      <c r="C13" s="80"/>
      <c r="D13" s="80"/>
      <c r="E13" s="80"/>
      <c r="F13" s="20"/>
    </row>
    <row r="14" spans="1:6" ht="30.75" customHeight="1" x14ac:dyDescent="0.2">
      <c r="A14" s="59"/>
      <c r="B14" s="58"/>
      <c r="C14" s="58"/>
      <c r="D14" s="58"/>
      <c r="E14" s="58"/>
      <c r="F14" s="20"/>
    </row>
    <row r="15" spans="1:6" ht="32.25" customHeight="1" x14ac:dyDescent="0.2">
      <c r="A15" s="59"/>
      <c r="B15" s="77" t="s">
        <v>62</v>
      </c>
      <c r="C15" s="78"/>
      <c r="D15" s="78"/>
      <c r="E15" s="78"/>
      <c r="F15" s="79"/>
    </row>
    <row r="16" spans="1:6" ht="30" customHeight="1" x14ac:dyDescent="0.2"/>
    <row r="17" spans="1:6" ht="15.75" x14ac:dyDescent="0.25">
      <c r="A17" s="51" t="s">
        <v>12</v>
      </c>
      <c r="B17" s="43" t="s">
        <v>27</v>
      </c>
    </row>
    <row r="18" spans="1:6" x14ac:dyDescent="0.2">
      <c r="C18" s="15"/>
      <c r="D18" s="32"/>
      <c r="E18" s="32"/>
      <c r="F18" s="19"/>
    </row>
    <row r="19" spans="1:6" x14ac:dyDescent="0.2">
      <c r="C19" s="3"/>
      <c r="D19" s="32"/>
      <c r="E19" s="32"/>
      <c r="F19" s="4"/>
    </row>
    <row r="20" spans="1:6" ht="25.5" x14ac:dyDescent="0.2">
      <c r="A20" s="18" t="s">
        <v>9</v>
      </c>
      <c r="B20" s="27" t="s">
        <v>32</v>
      </c>
      <c r="C20" s="3"/>
      <c r="D20" s="32"/>
      <c r="E20" s="32"/>
      <c r="F20" s="4"/>
    </row>
    <row r="21" spans="1:6" ht="121.5" customHeight="1" x14ac:dyDescent="0.2">
      <c r="B21" s="60" t="s">
        <v>51</v>
      </c>
      <c r="C21" s="23" t="s">
        <v>7</v>
      </c>
      <c r="D21" s="34">
        <v>780</v>
      </c>
      <c r="E21" s="34"/>
      <c r="F21" s="24">
        <f>D21*E21</f>
        <v>0</v>
      </c>
    </row>
    <row r="22" spans="1:6" ht="13.5" customHeight="1" x14ac:dyDescent="0.2">
      <c r="B22" s="25"/>
      <c r="C22" s="23"/>
      <c r="D22" s="34"/>
      <c r="E22" s="34"/>
      <c r="F22" s="24"/>
    </row>
    <row r="23" spans="1:6" ht="13.5" customHeight="1" x14ac:dyDescent="0.2">
      <c r="B23" s="25"/>
      <c r="C23" s="23"/>
      <c r="D23" s="34"/>
      <c r="E23" s="34"/>
      <c r="F23" s="24"/>
    </row>
    <row r="24" spans="1:6" ht="13.5" customHeight="1" x14ac:dyDescent="0.2">
      <c r="A24" s="18" t="s">
        <v>10</v>
      </c>
      <c r="B24" s="28" t="s">
        <v>26</v>
      </c>
      <c r="C24" s="23"/>
      <c r="D24" s="34"/>
      <c r="E24" s="34"/>
      <c r="F24" s="24"/>
    </row>
    <row r="25" spans="1:6" ht="102.75" customHeight="1" x14ac:dyDescent="0.2">
      <c r="B25" s="60" t="s">
        <v>58</v>
      </c>
      <c r="C25" s="23" t="s">
        <v>7</v>
      </c>
      <c r="D25" s="34">
        <v>50</v>
      </c>
      <c r="E25" s="34"/>
      <c r="F25" s="24">
        <f>D25*E25</f>
        <v>0</v>
      </c>
    </row>
    <row r="26" spans="1:6" ht="15" customHeight="1" x14ac:dyDescent="0.2">
      <c r="B26" s="22"/>
    </row>
    <row r="27" spans="1:6" ht="14.25" customHeight="1" x14ac:dyDescent="0.2">
      <c r="B27" s="22"/>
    </row>
    <row r="28" spans="1:6" ht="14.25" customHeight="1" x14ac:dyDescent="0.2">
      <c r="A28" s="18" t="s">
        <v>11</v>
      </c>
      <c r="B28" s="42" t="s">
        <v>33</v>
      </c>
    </row>
    <row r="29" spans="1:6" ht="78" customHeight="1" x14ac:dyDescent="0.2">
      <c r="B29" s="1" t="s">
        <v>34</v>
      </c>
    </row>
    <row r="30" spans="1:6" ht="29.25" customHeight="1" x14ac:dyDescent="0.2">
      <c r="B30" s="1" t="s">
        <v>23</v>
      </c>
    </row>
    <row r="31" spans="1:6" ht="36" customHeight="1" x14ac:dyDescent="0.2">
      <c r="B31" s="1" t="s">
        <v>24</v>
      </c>
      <c r="C31" s="23" t="s">
        <v>7</v>
      </c>
      <c r="D31" s="34">
        <v>2730</v>
      </c>
      <c r="E31" s="34"/>
      <c r="F31" s="24">
        <f>D31*E31</f>
        <v>0</v>
      </c>
    </row>
    <row r="32" spans="1:6" ht="18" customHeight="1" thickBot="1" x14ac:dyDescent="0.25">
      <c r="B32" s="2"/>
      <c r="C32" s="23"/>
      <c r="D32" s="34"/>
      <c r="E32" s="34"/>
      <c r="F32" s="24"/>
    </row>
    <row r="33" spans="1:6" ht="16.5" customHeight="1" thickBot="1" x14ac:dyDescent="0.3">
      <c r="B33" s="44" t="s">
        <v>29</v>
      </c>
      <c r="C33" s="45"/>
      <c r="D33" s="46"/>
      <c r="E33" s="47"/>
      <c r="F33" s="29">
        <f>SUM(F21+F25+F31)</f>
        <v>0</v>
      </c>
    </row>
    <row r="34" spans="1:6" ht="16.5" customHeight="1" x14ac:dyDescent="0.25">
      <c r="B34" s="43"/>
      <c r="C34" s="71"/>
      <c r="D34" s="72"/>
      <c r="E34" s="73"/>
      <c r="F34" s="61"/>
    </row>
    <row r="35" spans="1:6" ht="15.75" customHeight="1" x14ac:dyDescent="0.25">
      <c r="B35" s="43"/>
      <c r="C35" s="71"/>
      <c r="D35" s="72"/>
      <c r="E35" s="73"/>
      <c r="F35" s="61"/>
    </row>
    <row r="36" spans="1:6" ht="15" customHeight="1" x14ac:dyDescent="0.25">
      <c r="A36" s="51" t="s">
        <v>18</v>
      </c>
      <c r="B36" s="43" t="s">
        <v>28</v>
      </c>
      <c r="C36" s="13"/>
    </row>
    <row r="37" spans="1:6" ht="15" customHeight="1" x14ac:dyDescent="0.25">
      <c r="A37" s="12"/>
      <c r="B37" s="10"/>
      <c r="C37" s="13"/>
    </row>
    <row r="38" spans="1:6" x14ac:dyDescent="0.2">
      <c r="A38" s="18" t="s">
        <v>9</v>
      </c>
      <c r="B38" s="26" t="s">
        <v>22</v>
      </c>
      <c r="C38" s="15"/>
      <c r="D38" s="31"/>
      <c r="E38" s="32"/>
      <c r="F38" s="4"/>
    </row>
    <row r="39" spans="1:6" ht="65.25" customHeight="1" x14ac:dyDescent="0.2">
      <c r="B39" s="1" t="s">
        <v>52</v>
      </c>
      <c r="C39" s="13"/>
    </row>
    <row r="40" spans="1:6" ht="90" customHeight="1" x14ac:dyDescent="0.2">
      <c r="B40" s="1" t="s">
        <v>53</v>
      </c>
    </row>
    <row r="41" spans="1:6" ht="38.25" x14ac:dyDescent="0.2">
      <c r="B41" s="76" t="s">
        <v>20</v>
      </c>
      <c r="C41" s="15" t="s">
        <v>21</v>
      </c>
      <c r="D41" s="31">
        <v>410</v>
      </c>
      <c r="E41" s="32"/>
      <c r="F41" s="4">
        <f>D41*E41</f>
        <v>0</v>
      </c>
    </row>
    <row r="42" spans="1:6" x14ac:dyDescent="0.2">
      <c r="B42" s="41"/>
      <c r="C42" s="15"/>
      <c r="D42" s="31"/>
      <c r="E42" s="32"/>
      <c r="F42" s="4"/>
    </row>
    <row r="43" spans="1:6" x14ac:dyDescent="0.2">
      <c r="B43" s="41"/>
      <c r="C43" s="13"/>
    </row>
    <row r="44" spans="1:6" ht="25.5" x14ac:dyDescent="0.2">
      <c r="A44" s="18" t="s">
        <v>10</v>
      </c>
      <c r="B44" s="66" t="s">
        <v>54</v>
      </c>
      <c r="C44" s="13"/>
      <c r="F44" s="33"/>
    </row>
    <row r="45" spans="1:6" ht="52.5" customHeight="1" x14ac:dyDescent="0.2">
      <c r="B45" s="1" t="s">
        <v>37</v>
      </c>
      <c r="C45" s="13"/>
      <c r="F45" s="33"/>
    </row>
    <row r="46" spans="1:6" ht="30" customHeight="1" x14ac:dyDescent="0.2">
      <c r="B46" s="1" t="s">
        <v>38</v>
      </c>
      <c r="C46" s="13"/>
      <c r="F46" s="33"/>
    </row>
    <row r="47" spans="1:6" ht="96.75" customHeight="1" x14ac:dyDescent="0.2">
      <c r="B47" s="1" t="s">
        <v>39</v>
      </c>
      <c r="C47" s="13"/>
      <c r="F47" s="33"/>
    </row>
    <row r="48" spans="1:6" ht="43.5" customHeight="1" x14ac:dyDescent="0.2">
      <c r="B48" s="1" t="s">
        <v>40</v>
      </c>
      <c r="C48" s="23" t="s">
        <v>25</v>
      </c>
      <c r="D48" s="30">
        <v>2300</v>
      </c>
      <c r="E48" s="32"/>
      <c r="F48" s="24">
        <f>D48*E48</f>
        <v>0</v>
      </c>
    </row>
    <row r="49" spans="1:6" x14ac:dyDescent="0.2">
      <c r="B49" s="1"/>
    </row>
    <row r="50" spans="1:6" x14ac:dyDescent="0.2">
      <c r="B50" s="2"/>
    </row>
    <row r="51" spans="1:6" x14ac:dyDescent="0.2">
      <c r="A51" s="18" t="s">
        <v>10</v>
      </c>
      <c r="B51" s="26" t="s">
        <v>17</v>
      </c>
      <c r="C51" s="13"/>
    </row>
    <row r="52" spans="1:6" ht="38.25" x14ac:dyDescent="0.2">
      <c r="B52" s="1" t="s">
        <v>56</v>
      </c>
      <c r="C52" s="13"/>
    </row>
    <row r="53" spans="1:6" ht="63.75" x14ac:dyDescent="0.2">
      <c r="B53" s="1" t="s">
        <v>15</v>
      </c>
      <c r="C53" s="13"/>
    </row>
    <row r="54" spans="1:6" x14ac:dyDescent="0.2">
      <c r="B54" s="1" t="s">
        <v>14</v>
      </c>
    </row>
    <row r="55" spans="1:6" ht="38.25" x14ac:dyDescent="0.2">
      <c r="B55" s="1" t="s">
        <v>8</v>
      </c>
      <c r="C55" s="15" t="s">
        <v>13</v>
      </c>
      <c r="D55" s="31">
        <v>468</v>
      </c>
      <c r="F55" s="6">
        <f>D55*E55</f>
        <v>0</v>
      </c>
    </row>
    <row r="56" spans="1:6" ht="13.5" thickBot="1" x14ac:dyDescent="0.25">
      <c r="E56" s="32"/>
      <c r="F56" s="4"/>
    </row>
    <row r="57" spans="1:6" ht="16.5" thickBot="1" x14ac:dyDescent="0.3">
      <c r="A57" s="12"/>
      <c r="B57" s="48" t="s">
        <v>30</v>
      </c>
      <c r="C57" s="45"/>
      <c r="D57" s="46"/>
      <c r="E57" s="47"/>
      <c r="F57" s="29">
        <f>SUM(F41+F48+F55)</f>
        <v>0</v>
      </c>
    </row>
    <row r="58" spans="1:6" ht="15" x14ac:dyDescent="0.25">
      <c r="A58" s="12"/>
      <c r="D58" s="35"/>
      <c r="E58" s="38"/>
      <c r="F58" s="11"/>
    </row>
    <row r="59" spans="1:6" ht="15" x14ac:dyDescent="0.25">
      <c r="A59" s="12"/>
      <c r="B59" s="10"/>
      <c r="D59" s="35"/>
      <c r="E59" s="38"/>
      <c r="F59" s="11"/>
    </row>
    <row r="60" spans="1:6" ht="15" x14ac:dyDescent="0.25">
      <c r="A60" s="12"/>
      <c r="B60" s="10"/>
      <c r="D60" s="35"/>
      <c r="E60" s="38"/>
      <c r="F60" s="11"/>
    </row>
    <row r="61" spans="1:6" ht="15.75" x14ac:dyDescent="0.25">
      <c r="A61" s="49" t="s">
        <v>41</v>
      </c>
      <c r="B61" s="43" t="s">
        <v>42</v>
      </c>
      <c r="C61" s="13"/>
    </row>
    <row r="62" spans="1:6" x14ac:dyDescent="0.2">
      <c r="C62" s="13"/>
    </row>
    <row r="63" spans="1:6" x14ac:dyDescent="0.2">
      <c r="A63" s="18" t="s">
        <v>9</v>
      </c>
      <c r="B63" s="26" t="s">
        <v>43</v>
      </c>
      <c r="C63" s="13"/>
    </row>
    <row r="64" spans="1:6" ht="76.5" x14ac:dyDescent="0.2">
      <c r="B64" s="1" t="s">
        <v>44</v>
      </c>
      <c r="C64" s="13"/>
    </row>
    <row r="65" spans="1:6" ht="106.5" customHeight="1" x14ac:dyDescent="0.2">
      <c r="B65" s="67" t="s">
        <v>45</v>
      </c>
      <c r="C65" s="13"/>
    </row>
    <row r="66" spans="1:6" ht="25.5" x14ac:dyDescent="0.2">
      <c r="B66" s="67" t="s">
        <v>46</v>
      </c>
      <c r="C66" s="13"/>
    </row>
    <row r="67" spans="1:6" ht="38.25" x14ac:dyDescent="0.2">
      <c r="B67" s="67" t="s">
        <v>47</v>
      </c>
      <c r="C67" s="13"/>
    </row>
    <row r="68" spans="1:6" x14ac:dyDescent="0.2">
      <c r="B68" s="1" t="s">
        <v>55</v>
      </c>
      <c r="C68" s="15" t="s">
        <v>49</v>
      </c>
      <c r="D68" s="30">
        <v>3</v>
      </c>
      <c r="E68" s="32"/>
      <c r="F68" s="24">
        <f>D68*E68</f>
        <v>0</v>
      </c>
    </row>
    <row r="69" spans="1:6" x14ac:dyDescent="0.2">
      <c r="B69" s="1" t="s">
        <v>48</v>
      </c>
      <c r="C69" s="15" t="s">
        <v>49</v>
      </c>
      <c r="D69" s="30">
        <v>1</v>
      </c>
      <c r="E69" s="32"/>
      <c r="F69" s="24">
        <f>D69*E69</f>
        <v>0</v>
      </c>
    </row>
    <row r="70" spans="1:6" ht="13.5" thickBot="1" x14ac:dyDescent="0.25">
      <c r="B70" s="1"/>
      <c r="C70" s="15"/>
      <c r="E70" s="32"/>
      <c r="F70" s="24"/>
    </row>
    <row r="71" spans="1:6" ht="16.5" thickBot="1" x14ac:dyDescent="0.3">
      <c r="A71" s="49" t="s">
        <v>41</v>
      </c>
      <c r="B71" s="44" t="s">
        <v>50</v>
      </c>
      <c r="C71" s="68"/>
      <c r="D71" s="46"/>
      <c r="E71" s="47"/>
      <c r="F71" s="29">
        <f>SUM(F68:F70)</f>
        <v>0</v>
      </c>
    </row>
    <row r="72" spans="1:6" ht="15" x14ac:dyDescent="0.25">
      <c r="A72" s="69"/>
      <c r="B72" s="10"/>
      <c r="C72" s="13"/>
      <c r="F72" s="7"/>
    </row>
    <row r="73" spans="1:6" ht="15" x14ac:dyDescent="0.25">
      <c r="A73" s="69"/>
      <c r="B73" s="10"/>
      <c r="C73" s="13"/>
      <c r="F73" s="7"/>
    </row>
    <row r="74" spans="1:6" x14ac:dyDescent="0.2">
      <c r="A74" s="14"/>
      <c r="C74" s="13"/>
    </row>
    <row r="75" spans="1:6" x14ac:dyDescent="0.2">
      <c r="A75" s="13"/>
      <c r="C75" s="13"/>
    </row>
    <row r="76" spans="1:6" ht="18" x14ac:dyDescent="0.25">
      <c r="A76" s="14"/>
      <c r="B76" s="8" t="s">
        <v>57</v>
      </c>
      <c r="C76" s="14"/>
      <c r="F76" s="14"/>
    </row>
    <row r="77" spans="1:6" x14ac:dyDescent="0.2">
      <c r="A77" s="13"/>
      <c r="B77" s="8"/>
      <c r="C77" s="13"/>
      <c r="F77"/>
    </row>
    <row r="78" spans="1:6" ht="13.5" thickBot="1" x14ac:dyDescent="0.25">
      <c r="A78" s="15"/>
      <c r="C78" s="13"/>
      <c r="F78"/>
    </row>
    <row r="79" spans="1:6" ht="16.5" thickBot="1" x14ac:dyDescent="0.3">
      <c r="A79" s="54" t="s">
        <v>12</v>
      </c>
      <c r="B79" s="50" t="s">
        <v>27</v>
      </c>
      <c r="C79" s="55"/>
      <c r="D79" s="37"/>
      <c r="E79" s="40"/>
      <c r="F79" s="56">
        <f>F33</f>
        <v>0</v>
      </c>
    </row>
    <row r="80" spans="1:6" ht="15.75" x14ac:dyDescent="0.25">
      <c r="A80" s="51"/>
      <c r="B80" s="43"/>
      <c r="C80" s="52"/>
      <c r="D80" s="36"/>
      <c r="E80" s="39"/>
      <c r="F80" s="53"/>
    </row>
    <row r="81" spans="1:6" ht="19.5" customHeight="1" thickBot="1" x14ac:dyDescent="0.3">
      <c r="A81" s="16"/>
      <c r="B81" s="9"/>
      <c r="C81" s="16"/>
      <c r="D81" s="36"/>
      <c r="E81" s="39"/>
      <c r="F81" s="9"/>
    </row>
    <row r="82" spans="1:6" ht="16.5" thickBot="1" x14ac:dyDescent="0.3">
      <c r="A82" s="54" t="s">
        <v>18</v>
      </c>
      <c r="B82" s="50" t="s">
        <v>28</v>
      </c>
      <c r="C82" s="55"/>
      <c r="D82" s="37"/>
      <c r="E82" s="40"/>
      <c r="F82" s="56">
        <f>F57</f>
        <v>0</v>
      </c>
    </row>
    <row r="83" spans="1:6" ht="15.75" x14ac:dyDescent="0.25">
      <c r="A83" s="51"/>
      <c r="B83" s="43"/>
      <c r="C83" s="52"/>
      <c r="D83" s="36"/>
      <c r="E83" s="39"/>
      <c r="F83" s="53"/>
    </row>
    <row r="84" spans="1:6" ht="16.5" thickBot="1" x14ac:dyDescent="0.3">
      <c r="A84" s="51"/>
      <c r="B84" s="43"/>
      <c r="C84" s="52"/>
      <c r="D84" s="36"/>
      <c r="E84" s="39"/>
      <c r="F84" s="53"/>
    </row>
    <row r="85" spans="1:6" ht="16.5" thickBot="1" x14ac:dyDescent="0.3">
      <c r="A85" s="70" t="s">
        <v>41</v>
      </c>
      <c r="B85" s="50" t="s">
        <v>42</v>
      </c>
      <c r="C85" s="55"/>
      <c r="D85" s="37"/>
      <c r="E85" s="40"/>
      <c r="F85" s="56">
        <f>F71</f>
        <v>0</v>
      </c>
    </row>
    <row r="86" spans="1:6" ht="15.75" x14ac:dyDescent="0.25">
      <c r="A86" s="51"/>
      <c r="B86" s="43"/>
      <c r="C86" s="52"/>
      <c r="D86" s="36"/>
      <c r="E86" s="39"/>
      <c r="F86" s="53"/>
    </row>
    <row r="87" spans="1:6" ht="15.75" x14ac:dyDescent="0.25">
      <c r="A87" s="16"/>
      <c r="B87" s="9"/>
      <c r="C87" s="9"/>
      <c r="D87" s="36"/>
      <c r="E87" s="39"/>
      <c r="F87" s="9"/>
    </row>
    <row r="88" spans="1:6" ht="16.5" thickBot="1" x14ac:dyDescent="0.3">
      <c r="A88" s="17"/>
      <c r="B88" s="74" t="s">
        <v>6</v>
      </c>
      <c r="C88" s="62"/>
      <c r="D88" s="63"/>
      <c r="E88" s="64"/>
      <c r="F88" s="65">
        <f>SUM(F79+F82+F85)</f>
        <v>0</v>
      </c>
    </row>
    <row r="89" spans="1:6" x14ac:dyDescent="0.2">
      <c r="B89" s="75"/>
    </row>
    <row r="90" spans="1:6" ht="16.5" thickBot="1" x14ac:dyDescent="0.3">
      <c r="A90" s="17"/>
      <c r="B90" s="74" t="s">
        <v>59</v>
      </c>
      <c r="C90" s="62"/>
      <c r="D90" s="63"/>
      <c r="E90" s="64"/>
      <c r="F90" s="65">
        <f>F88*0.25</f>
        <v>0</v>
      </c>
    </row>
    <row r="91" spans="1:6" x14ac:dyDescent="0.2">
      <c r="B91" s="75"/>
    </row>
    <row r="92" spans="1:6" ht="16.5" thickBot="1" x14ac:dyDescent="0.3">
      <c r="A92" s="17"/>
      <c r="B92" s="74" t="s">
        <v>60</v>
      </c>
      <c r="C92" s="62"/>
      <c r="D92" s="63"/>
      <c r="E92" s="64"/>
      <c r="F92" s="65">
        <f>SUM(F88+F90)</f>
        <v>0</v>
      </c>
    </row>
    <row r="93" spans="1:6" x14ac:dyDescent="0.2">
      <c r="A93" s="18"/>
      <c r="B93" s="42"/>
    </row>
    <row r="94" spans="1:6" ht="75.75" customHeight="1" x14ac:dyDescent="0.2">
      <c r="B94" s="1"/>
    </row>
    <row r="95" spans="1:6" ht="36.75" customHeight="1" x14ac:dyDescent="0.2">
      <c r="B95" s="1"/>
    </row>
    <row r="96" spans="1:6" x14ac:dyDescent="0.2">
      <c r="B96" s="2"/>
      <c r="C96" s="23"/>
      <c r="D96" s="34"/>
      <c r="E96" s="34"/>
      <c r="F96" s="24"/>
    </row>
    <row r="97" spans="2:6" x14ac:dyDescent="0.2">
      <c r="B97" s="2"/>
      <c r="C97" s="23"/>
      <c r="D97" s="34"/>
      <c r="E97" s="34"/>
      <c r="F97" s="24"/>
    </row>
    <row r="98" spans="2:6" ht="15.75" x14ac:dyDescent="0.25">
      <c r="B98" s="43"/>
      <c r="C98" s="71"/>
      <c r="D98" s="72"/>
      <c r="E98" s="73"/>
      <c r="F98" s="61"/>
    </row>
    <row r="99" spans="2:6" ht="15.75" x14ac:dyDescent="0.25">
      <c r="B99" s="43"/>
      <c r="C99" s="71"/>
      <c r="D99" s="72"/>
      <c r="E99" s="73"/>
      <c r="F99" s="61"/>
    </row>
  </sheetData>
  <mergeCells count="7">
    <mergeCell ref="B15:F15"/>
    <mergeCell ref="B11:E11"/>
    <mergeCell ref="B1:F1"/>
    <mergeCell ref="B5:E5"/>
    <mergeCell ref="B7:E7"/>
    <mergeCell ref="B9:E9"/>
    <mergeCell ref="B13:E13"/>
  </mergeCells>
  <phoneticPr fontId="3" type="noConversion"/>
  <pageMargins left="1.1417322834645669" right="0.15748031496062992" top="0.59055118110236227" bottom="0.31496062992125984" header="0.23622047244094491" footer="0.35433070866141736"/>
  <pageSetup paperSize="9" orientation="portrait" useFirstPageNumber="1" r:id="rId1"/>
  <headerFooter alignWithMargins="0">
    <oddHeader xml:space="preserve">&amp;L&amp;"Arial Narrow,Uobičajeno"&amp;9           &amp;C&amp;"Arial Narrow,Uobičajeno"Građevina:   NERAZVRSTANA CESTA KURJAK (MATIĆ)  &amp;9
&amp;R&amp;"Arial Narrow,Uobičajeno"
&amp;"Arial,Uobičajeno"
</oddHeader>
    <oddFooter>&amp;R&amp;P</oddFooter>
  </headerFooter>
  <rowBreaks count="1" manualBreakCount="1">
    <brk id="1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EC87-8C4E-43C4-81EC-FA7EDF5ABB4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C581-77F0-40E4-95BB-5235C0562EED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ENGRAD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</dc:creator>
  <cp:lastModifiedBy>Zlatko Brkić</cp:lastModifiedBy>
  <cp:lastPrinted>2019-05-21T10:49:41Z</cp:lastPrinted>
  <dcterms:created xsi:type="dcterms:W3CDTF">2008-07-29T09:52:38Z</dcterms:created>
  <dcterms:modified xsi:type="dcterms:W3CDTF">2025-07-30T09:15:48Z</dcterms:modified>
</cp:coreProperties>
</file>